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5_PRS_VdG\455747_EVDG_8_RENOVATION\7_TVX_CONSULT\70_CONSULTATION\702_PIECES FINANCIERES\"/>
    </mc:Choice>
  </mc:AlternateContent>
  <bookViews>
    <workbookView xWindow="0" yWindow="0" windowWidth="28800" windowHeight="12300"/>
  </bookViews>
  <sheets>
    <sheet name="lot 04 plat peint peitn déco" sheetId="2" r:id="rId1"/>
  </sheets>
  <externalReferences>
    <externalReference r:id="rId2"/>
  </externalReferences>
  <definedNames>
    <definedName name="_" localSheetId="0">'lot 04 plat peint peitn déco'!#REF!</definedName>
    <definedName name="_">'[1]lot 01 charp menui echaf couv'!#REF!</definedName>
    <definedName name="__REP1" localSheetId="0">'lot 04 plat peint peitn déco'!#REF!</definedName>
    <definedName name="__REP1">'[1]lot 01 charp menui echaf couv'!#REF!</definedName>
    <definedName name="__REP2" localSheetId="0">'lot 04 plat peint peitn déco'!#REF!</definedName>
    <definedName name="__REP2">'[1]lot 01 charp menui echaf couv'!#REF!</definedName>
    <definedName name="__REP3" localSheetId="0">'lot 04 plat peint peitn déco'!#REF!</definedName>
    <definedName name="__REP3">'[1]lot 01 charp menui echaf couv'!#REF!</definedName>
    <definedName name="__REP4" localSheetId="0">'lot 04 plat peint peitn déco'!#REF!</definedName>
    <definedName name="__REP4">'[1]lot 01 charp menui echaf couv'!#REF!</definedName>
    <definedName name="__rep5" localSheetId="0">'lot 04 plat peint peitn déco'!#REF!</definedName>
    <definedName name="__rep5">'[1]lot 01 charp menui echaf couv'!#REF!</definedName>
    <definedName name="__rep6" localSheetId="0">'lot 04 plat peint peitn déco'!#REF!</definedName>
    <definedName name="__rep6">'[1]lot 01 charp menui echaf couv'!#REF!</definedName>
    <definedName name="__rep7" localSheetId="0">'lot 04 plat peint peitn déco'!#REF!</definedName>
    <definedName name="__rep7">'[1]lot 01 charp menui echaf couv'!#REF!</definedName>
    <definedName name="DPGF_lot4_MH">'[1]lot 01 charp menui echaf couv'!#REF!</definedName>
    <definedName name="_xlnm.Print_Titles" localSheetId="0">'lot 04 plat peint peitn déco'!$4:$4</definedName>
    <definedName name="m">'[1]lot 01 charp menui echaf couv'!#REF!</definedName>
    <definedName name="_xlnm.Print_Area" localSheetId="0">'lot 04 plat peint peitn déco'!$A$1:$I$41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A7" i="2" l="1"/>
  <c r="A10" i="2"/>
  <c r="A11" i="2"/>
  <c r="I33" i="2"/>
  <c r="A12" i="2"/>
  <c r="A13" i="2"/>
  <c r="A14" i="2"/>
  <c r="A15" i="2"/>
  <c r="A16" i="2"/>
  <c r="B17" i="2"/>
  <c r="A18" i="2"/>
  <c r="A20" i="2"/>
  <c r="A22" i="2"/>
  <c r="A24" i="2"/>
  <c r="A26" i="2"/>
  <c r="A28" i="2"/>
  <c r="A30" i="2"/>
  <c r="A31" i="2"/>
  <c r="A32" i="2"/>
  <c r="A33" i="2"/>
  <c r="C33" i="2"/>
  <c r="H33" i="2"/>
  <c r="A34" i="2"/>
  <c r="A35" i="2"/>
  <c r="H35" i="2"/>
  <c r="H38" i="2" s="1"/>
  <c r="A36" i="2"/>
  <c r="A37" i="2"/>
  <c r="A38" i="2"/>
  <c r="C38" i="2"/>
  <c r="A39" i="2"/>
  <c r="I35" i="2" l="1"/>
  <c r="I38" i="2" s="1"/>
  <c r="A17" i="2"/>
  <c r="A19" i="2" l="1"/>
  <c r="A23" i="2" l="1"/>
  <c r="A21" i="2"/>
  <c r="A25" i="2" l="1"/>
  <c r="A27" i="2" s="1"/>
  <c r="A29" i="2" l="1"/>
</calcChain>
</file>

<file path=xl/sharedStrings.xml><?xml version="1.0" encoding="utf-8"?>
<sst xmlns="http://schemas.openxmlformats.org/spreadsheetml/2006/main" count="41" uniqueCount="34">
  <si>
    <t>TVA 20%</t>
  </si>
  <si>
    <t>Ens</t>
  </si>
  <si>
    <t>DOE</t>
  </si>
  <si>
    <t>3.1.8</t>
  </si>
  <si>
    <t xml:space="preserve">Prorata </t>
  </si>
  <si>
    <t xml:space="preserve">Peinture sur ouvrages techniques </t>
  </si>
  <si>
    <t>3.1.6</t>
  </si>
  <si>
    <t>Restauration du panneaux ancien "seau à incendie"</t>
  </si>
  <si>
    <t>3.1.5</t>
  </si>
  <si>
    <t>m²</t>
  </si>
  <si>
    <t>Peinture décorative type fausse pierre en élévation de l'escalier et du vestibule</t>
  </si>
  <si>
    <t>3.1.4</t>
  </si>
  <si>
    <t>Peinture en soubassement de l'escalier 60cm ht</t>
  </si>
  <si>
    <t>3.1.3</t>
  </si>
  <si>
    <t>Peinture sur sur le limon</t>
  </si>
  <si>
    <t>Peinture sur stylobates et plinthes de l'escalier et du vestibule</t>
  </si>
  <si>
    <t>3.1.2</t>
  </si>
  <si>
    <t>Sondage stratigraphique complémentaires</t>
  </si>
  <si>
    <t>3.1.1</t>
  </si>
  <si>
    <t>TRAVAUX DE DECORS PEINTS</t>
  </si>
  <si>
    <t>BATIMENT 08 - FAÇADES / TOITURE /ESCALIER INTÉRIEUR MONUMENTAL</t>
  </si>
  <si>
    <t>LOT 04 PLATRERIE - REVETEMENTS - PEINTURE D'IMPRESSION - PEINTURE DECORATIVE</t>
  </si>
  <si>
    <t>Sous total</t>
  </si>
  <si>
    <t>Prix unitaire</t>
  </si>
  <si>
    <t>Quantité entreprise</t>
  </si>
  <si>
    <t>Quantité MOE</t>
  </si>
  <si>
    <t>U</t>
  </si>
  <si>
    <t>Désignation des travaux</t>
  </si>
  <si>
    <t>CCTP</t>
  </si>
  <si>
    <t>N° 
Art</t>
  </si>
  <si>
    <t>REMPLISSAGE AUTOMATIQUE</t>
  </si>
  <si>
    <t>Forfait par ligne de prix</t>
  </si>
  <si>
    <t>Décomposition du Prix Global et Forfaitaire LOT 4</t>
  </si>
  <si>
    <r>
      <rPr>
        <i/>
        <sz val="8"/>
        <color rgb="FFFF0000"/>
        <rFont val="Arial"/>
        <family val="2"/>
      </rPr>
      <t>Le cadre de la décomposition du prix global et forfaitaire n'est donné qu'à titre indicatif en ce qui concerne la définition des quantités, lorsqu'elles y figurent.</t>
    </r>
    <r>
      <rPr>
        <i/>
        <sz val="8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</si>
</sst>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-;\-* #,##0.00\ _F_-;_-* &quot;-&quot;??\ _F_-;_-@_-"/>
    <numFmt numFmtId="165" formatCode="#,##0.00_ ;\-#,##0.0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rgb="FFFF0000"/>
      <name val="Arial"/>
      <family val="2"/>
    </font>
    <font>
      <sz val="20"/>
      <name val="Arial"/>
      <family val="2"/>
    </font>
    <font>
      <i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Font="1"/>
    <xf numFmtId="4" fontId="3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justify" vertical="center" wrapText="1"/>
    </xf>
    <xf numFmtId="164" fontId="3" fillId="0" borderId="1" xfId="2" applyFont="1" applyBorder="1" applyAlignment="1">
      <alignment horizontal="center"/>
    </xf>
    <xf numFmtId="164" fontId="2" fillId="0" borderId="1" xfId="2" applyFont="1" applyBorder="1" applyAlignment="1">
      <alignment horizontal="center"/>
    </xf>
    <xf numFmtId="4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justify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3" fillId="0" borderId="3" xfId="2" applyFont="1" applyBorder="1" applyAlignment="1">
      <alignment horizontal="center"/>
    </xf>
    <xf numFmtId="164" fontId="2" fillId="0" borderId="3" xfId="2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3" fillId="0" borderId="4" xfId="1" applyFont="1" applyBorder="1" applyAlignment="1">
      <alignment horizontal="right" vertical="center" wrapText="1" indent="1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 wrapText="1" indent="1"/>
    </xf>
    <xf numFmtId="0" fontId="3" fillId="0" borderId="4" xfId="1" applyFont="1" applyBorder="1" applyAlignment="1">
      <alignment horizontal="left" vertical="center" indent="5"/>
    </xf>
    <xf numFmtId="0" fontId="3" fillId="0" borderId="4" xfId="1" applyFont="1" applyBorder="1" applyAlignment="1">
      <alignment horizontal="right" vertical="center" indent="1"/>
    </xf>
    <xf numFmtId="164" fontId="3" fillId="0" borderId="5" xfId="2" applyFont="1" applyBorder="1" applyAlignment="1">
      <alignment horizontal="center"/>
    </xf>
    <xf numFmtId="164" fontId="2" fillId="0" borderId="5" xfId="2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justify" vertical="center" wrapText="1"/>
    </xf>
    <xf numFmtId="164" fontId="2" fillId="0" borderId="3" xfId="2" applyFont="1" applyBorder="1"/>
    <xf numFmtId="4" fontId="3" fillId="0" borderId="3" xfId="1" applyNumberFormat="1" applyFont="1" applyBorder="1" applyAlignment="1">
      <alignment horizontal="center"/>
    </xf>
    <xf numFmtId="0" fontId="2" fillId="0" borderId="3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/>
    </xf>
    <xf numFmtId="165" fontId="2" fillId="0" borderId="3" xfId="2" applyNumberFormat="1" applyFont="1" applyFill="1" applyBorder="1" applyAlignment="1">
      <alignment horizontal="right"/>
    </xf>
    <xf numFmtId="164" fontId="2" fillId="0" borderId="3" xfId="2" applyFont="1" applyBorder="1" applyAlignment="1">
      <alignment horizontal="left"/>
    </xf>
    <xf numFmtId="3" fontId="2" fillId="0" borderId="3" xfId="1" applyNumberFormat="1" applyFont="1" applyBorder="1" applyAlignment="1">
      <alignment horizontal="center"/>
    </xf>
    <xf numFmtId="0" fontId="3" fillId="0" borderId="4" xfId="1" applyFont="1" applyBorder="1" applyAlignment="1">
      <alignment horizontal="left" vertical="center" indent="1"/>
    </xf>
    <xf numFmtId="0" fontId="2" fillId="0" borderId="0" xfId="1" applyFont="1" applyBorder="1"/>
    <xf numFmtId="164" fontId="3" fillId="0" borderId="3" xfId="1" applyNumberFormat="1" applyFont="1" applyBorder="1"/>
    <xf numFmtId="0" fontId="3" fillId="2" borderId="7" xfId="1" applyFont="1" applyFill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2" fillId="0" borderId="3" xfId="1" applyFont="1" applyBorder="1"/>
    <xf numFmtId="0" fontId="2" fillId="3" borderId="0" xfId="1" applyFont="1" applyFill="1" applyBorder="1" applyAlignment="1">
      <alignment horizontal="center"/>
    </xf>
    <xf numFmtId="0" fontId="2" fillId="3" borderId="0" xfId="1" applyFont="1" applyFill="1" applyBorder="1"/>
    <xf numFmtId="4" fontId="3" fillId="0" borderId="5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2" fillId="0" borderId="6" xfId="1" applyFont="1" applyBorder="1"/>
    <xf numFmtId="0" fontId="2" fillId="0" borderId="5" xfId="1" applyFont="1" applyBorder="1"/>
    <xf numFmtId="0" fontId="3" fillId="0" borderId="0" xfId="1" applyFont="1"/>
    <xf numFmtId="0" fontId="3" fillId="0" borderId="0" xfId="1" applyFont="1" applyBorder="1"/>
    <xf numFmtId="0" fontId="3" fillId="3" borderId="0" xfId="1" applyFont="1" applyFill="1" applyBorder="1" applyAlignment="1">
      <alignment wrapText="1"/>
    </xf>
    <xf numFmtId="0" fontId="3" fillId="4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wrapText="1"/>
    </xf>
    <xf numFmtId="0" fontId="7" fillId="0" borderId="0" xfId="1" applyFont="1" applyAlignment="1">
      <alignment horizontal="center"/>
    </xf>
    <xf numFmtId="0" fontId="5" fillId="0" borderId="0" xfId="0" applyFont="1" applyAlignment="1">
      <alignment horizontal="left" wrapText="1"/>
    </xf>
  </cellXfs>
  <cellStyles count="3">
    <cellStyle name="Millier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GF_LOT%2004%20Peinture%20D&#233;co%20-BAT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"/>
      <sheetName val="lot 01 charp menui echaf couv"/>
      <sheetName val="lot 02 menui méta ferro serrue "/>
      <sheetName val="lot 03 ma PdT amén ext"/>
      <sheetName val="lot 04 plat peint peitn déc (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9"/>
  <sheetViews>
    <sheetView showZeros="0" tabSelected="1" view="pageBreakPreview" zoomScaleNormal="100" zoomScaleSheetLayoutView="100" workbookViewId="0">
      <selection activeCell="A3" sqref="A3:I3"/>
    </sheetView>
  </sheetViews>
  <sheetFormatPr baseColWidth="10" defaultColWidth="11.42578125" defaultRowHeight="12.75" x14ac:dyDescent="0.2"/>
  <cols>
    <col min="1" max="1" width="4.85546875" style="1" customWidth="1"/>
    <col min="2" max="2" width="5.85546875" style="1" customWidth="1"/>
    <col min="3" max="3" width="59.7109375" style="5" customWidth="1"/>
    <col min="4" max="4" width="6.28515625" style="4" customWidth="1"/>
    <col min="5" max="5" width="9.85546875" style="3" customWidth="1"/>
    <col min="6" max="6" width="11" style="3" customWidth="1"/>
    <col min="7" max="7" width="14.7109375" style="3" customWidth="1"/>
    <col min="8" max="8" width="15.28515625" style="2" customWidth="1"/>
    <col min="9" max="9" width="14.7109375" style="2" customWidth="1"/>
    <col min="10" max="10" width="11.42578125" style="1"/>
    <col min="11" max="11" width="11.7109375" style="1" bestFit="1" customWidth="1"/>
    <col min="12" max="16384" width="11.42578125" style="1"/>
  </cols>
  <sheetData>
    <row r="2" spans="1:13" ht="27" customHeight="1" x14ac:dyDescent="0.35">
      <c r="A2" s="55" t="s">
        <v>32</v>
      </c>
      <c r="B2" s="55"/>
      <c r="C2" s="55"/>
      <c r="D2" s="55"/>
      <c r="E2" s="55"/>
      <c r="F2" s="55"/>
      <c r="G2" s="55"/>
      <c r="H2" s="55"/>
      <c r="I2" s="55"/>
    </row>
    <row r="3" spans="1:13" ht="69" customHeight="1" x14ac:dyDescent="0.2">
      <c r="A3" s="56" t="s">
        <v>33</v>
      </c>
      <c r="B3" s="56"/>
      <c r="C3" s="56"/>
      <c r="D3" s="56"/>
      <c r="E3" s="56"/>
      <c r="F3" s="56"/>
      <c r="G3" s="56"/>
      <c r="H3" s="56"/>
      <c r="I3" s="56"/>
    </row>
    <row r="4" spans="1:13" s="49" customFormat="1" ht="28.5" customHeight="1" x14ac:dyDescent="0.2">
      <c r="A4" s="53" t="s">
        <v>29</v>
      </c>
      <c r="B4" s="53" t="s">
        <v>28</v>
      </c>
      <c r="C4" s="53" t="s">
        <v>27</v>
      </c>
      <c r="D4" s="52" t="s">
        <v>26</v>
      </c>
      <c r="E4" s="52" t="s">
        <v>25</v>
      </c>
      <c r="F4" s="52" t="s">
        <v>24</v>
      </c>
      <c r="G4" s="52" t="s">
        <v>23</v>
      </c>
      <c r="H4" s="52" t="s">
        <v>31</v>
      </c>
      <c r="I4" s="52" t="s">
        <v>22</v>
      </c>
      <c r="K4" s="51"/>
      <c r="L4" s="50"/>
      <c r="M4" s="50"/>
    </row>
    <row r="5" spans="1:13" ht="25.5" x14ac:dyDescent="0.2">
      <c r="A5" s="48"/>
      <c r="B5" s="47"/>
      <c r="C5" s="46"/>
      <c r="D5" s="26"/>
      <c r="E5" s="25"/>
      <c r="F5" s="25"/>
      <c r="G5" s="45"/>
      <c r="H5" s="44"/>
      <c r="I5" s="54" t="s">
        <v>30</v>
      </c>
      <c r="K5" s="43"/>
      <c r="L5" s="36"/>
      <c r="M5" s="36"/>
    </row>
    <row r="6" spans="1:13" ht="25.5" x14ac:dyDescent="0.2">
      <c r="A6" s="41"/>
      <c r="B6" s="41"/>
      <c r="C6" s="38" t="s">
        <v>21</v>
      </c>
      <c r="D6" s="16"/>
      <c r="E6" s="15"/>
      <c r="F6" s="15"/>
      <c r="G6" s="39"/>
      <c r="H6" s="29"/>
      <c r="I6" s="29"/>
      <c r="K6" s="43"/>
      <c r="L6" s="36"/>
      <c r="M6" s="36"/>
    </row>
    <row r="7" spans="1:13" ht="14.25" x14ac:dyDescent="0.2">
      <c r="A7" s="19">
        <f>(IF(D7=0,0))+IF(D7&gt;0,1+MAX(A$4:A6))</f>
        <v>0</v>
      </c>
      <c r="B7" s="18"/>
      <c r="C7" s="31"/>
      <c r="D7" s="16"/>
      <c r="E7" s="15"/>
      <c r="F7" s="15"/>
      <c r="G7" s="14"/>
      <c r="H7" s="13"/>
      <c r="I7" s="13"/>
      <c r="K7" s="36"/>
      <c r="L7" s="36"/>
      <c r="M7" s="36"/>
    </row>
    <row r="8" spans="1:13" ht="25.5" x14ac:dyDescent="0.2">
      <c r="A8" s="41"/>
      <c r="B8" s="41"/>
      <c r="C8" s="38" t="s">
        <v>20</v>
      </c>
      <c r="D8" s="16"/>
      <c r="E8" s="15"/>
      <c r="F8" s="15"/>
      <c r="G8" s="14"/>
      <c r="H8" s="13"/>
      <c r="I8" s="13"/>
      <c r="K8" s="42"/>
      <c r="L8" s="36"/>
      <c r="M8" s="36"/>
    </row>
    <row r="9" spans="1:13" x14ac:dyDescent="0.2">
      <c r="A9" s="41"/>
      <c r="B9" s="41"/>
      <c r="C9" s="40"/>
      <c r="D9" s="16"/>
      <c r="E9" s="15"/>
      <c r="F9" s="15"/>
      <c r="G9" s="39"/>
      <c r="H9" s="29"/>
      <c r="I9" s="29"/>
      <c r="K9" s="36"/>
      <c r="L9" s="36"/>
      <c r="M9" s="36"/>
    </row>
    <row r="10" spans="1:13" ht="14.25" x14ac:dyDescent="0.2">
      <c r="A10" s="19">
        <f>(IF(D10=0,0))+IF(D10&gt;0,1+MAX(#REF!))</f>
        <v>0</v>
      </c>
      <c r="B10" s="18"/>
      <c r="C10" s="31"/>
      <c r="D10" s="16"/>
      <c r="E10" s="15"/>
      <c r="F10" s="15"/>
      <c r="G10" s="14"/>
      <c r="H10" s="13"/>
      <c r="I10" s="13"/>
      <c r="K10" s="36"/>
      <c r="L10" s="36"/>
      <c r="M10" s="36"/>
    </row>
    <row r="11" spans="1:13" x14ac:dyDescent="0.2">
      <c r="A11" s="19">
        <f>(IF(D11=0,0))+IF(D11&gt;0,1+MAX(A$4:A4))</f>
        <v>0</v>
      </c>
      <c r="B11" s="19">
        <v>3.1</v>
      </c>
      <c r="C11" s="38" t="s">
        <v>19</v>
      </c>
      <c r="D11" s="16"/>
      <c r="E11" s="15"/>
      <c r="F11" s="15"/>
      <c r="G11" s="14"/>
      <c r="H11" s="13"/>
      <c r="I11" s="37">
        <f>SUM(H12:H31)</f>
        <v>0</v>
      </c>
      <c r="K11" s="36"/>
      <c r="L11" s="36"/>
      <c r="M11" s="36"/>
    </row>
    <row r="12" spans="1:13" x14ac:dyDescent="0.2">
      <c r="A12" s="19">
        <f>(IF(D12=0,0))+IF(D12&gt;0,1+MAX(A$4:A5))</f>
        <v>0</v>
      </c>
      <c r="B12" s="18"/>
      <c r="C12" s="20"/>
      <c r="D12" s="16"/>
      <c r="E12" s="15"/>
      <c r="F12" s="15"/>
      <c r="G12" s="14"/>
      <c r="H12" s="13"/>
      <c r="I12" s="13"/>
      <c r="K12" s="36"/>
      <c r="L12" s="36"/>
      <c r="M12" s="36"/>
    </row>
    <row r="13" spans="1:13" x14ac:dyDescent="0.2">
      <c r="A13" s="19">
        <f>(IF(D13=0,0))+IF(D13&gt;0,1+MAX(A$4:A12))</f>
        <v>1</v>
      </c>
      <c r="B13" s="18" t="s">
        <v>18</v>
      </c>
      <c r="C13" s="20" t="s">
        <v>17</v>
      </c>
      <c r="D13" s="16" t="s">
        <v>1</v>
      </c>
      <c r="E13" s="34">
        <v>1</v>
      </c>
      <c r="F13" s="34"/>
      <c r="G13" s="14"/>
      <c r="H13" s="32"/>
      <c r="I13" s="13"/>
      <c r="K13" s="36"/>
      <c r="L13" s="36"/>
      <c r="M13" s="36"/>
    </row>
    <row r="14" spans="1:13" x14ac:dyDescent="0.2">
      <c r="A14" s="19">
        <f>(IF(D14=0,0))+IF(D14&gt;0,1+MAX(A$4:A13))</f>
        <v>0</v>
      </c>
      <c r="B14" s="18"/>
      <c r="C14" s="20"/>
      <c r="D14" s="16"/>
      <c r="E14" s="34"/>
      <c r="F14" s="34"/>
      <c r="G14" s="14"/>
      <c r="H14" s="32"/>
      <c r="I14" s="13"/>
      <c r="K14" s="36"/>
      <c r="L14" s="36"/>
      <c r="M14" s="36"/>
    </row>
    <row r="15" spans="1:13" ht="14.25" customHeight="1" x14ac:dyDescent="0.2">
      <c r="A15" s="19">
        <f>(IF(D15=0,0))+IF(D15&gt;0,1+MAX(A$4:A14))</f>
        <v>2</v>
      </c>
      <c r="B15" s="18" t="s">
        <v>16</v>
      </c>
      <c r="C15" s="20" t="s">
        <v>15</v>
      </c>
      <c r="D15" s="16" t="s">
        <v>9</v>
      </c>
      <c r="E15" s="15">
        <v>10.020000000000001</v>
      </c>
      <c r="F15" s="15"/>
      <c r="G15" s="14"/>
      <c r="H15" s="32"/>
      <c r="I15" s="13"/>
      <c r="K15" s="36"/>
      <c r="L15" s="36"/>
      <c r="M15" s="36"/>
    </row>
    <row r="16" spans="1:13" x14ac:dyDescent="0.2">
      <c r="A16" s="19">
        <f>(IF(D16=0,0))+IF(D16&gt;0,1+MAX(A$4:A15))</f>
        <v>0</v>
      </c>
      <c r="B16" s="18"/>
      <c r="C16" s="20"/>
      <c r="D16" s="16"/>
      <c r="E16" s="34"/>
      <c r="F16" s="34"/>
      <c r="G16" s="14"/>
      <c r="H16" s="32"/>
      <c r="I16" s="13"/>
      <c r="K16" s="36"/>
      <c r="L16" s="36"/>
      <c r="M16" s="36"/>
    </row>
    <row r="17" spans="1:13" x14ac:dyDescent="0.2">
      <c r="A17" s="19">
        <f>(IF(D17=0,0))+IF(D17&gt;0,1+MAX(A$4:A16))</f>
        <v>3</v>
      </c>
      <c r="B17" s="18" t="str">
        <f>B15</f>
        <v>3.1.2</v>
      </c>
      <c r="C17" s="20" t="s">
        <v>14</v>
      </c>
      <c r="D17" s="16" t="s">
        <v>9</v>
      </c>
      <c r="E17" s="15">
        <v>17.849999999999998</v>
      </c>
      <c r="F17" s="15"/>
      <c r="G17" s="14"/>
      <c r="H17" s="32"/>
      <c r="I17" s="13"/>
      <c r="K17" s="36"/>
      <c r="L17" s="36"/>
      <c r="M17" s="36"/>
    </row>
    <row r="18" spans="1:13" x14ac:dyDescent="0.2">
      <c r="A18" s="19">
        <f>(IF(D18=0,0))+IF(D18&gt;0,1+MAX(A$4:A17))</f>
        <v>0</v>
      </c>
      <c r="B18" s="18"/>
      <c r="C18" s="20"/>
      <c r="D18" s="16"/>
      <c r="E18" s="34"/>
      <c r="F18" s="34"/>
      <c r="G18" s="14"/>
      <c r="H18" s="14"/>
      <c r="I18" s="13"/>
      <c r="K18" s="36"/>
      <c r="L18" s="36"/>
      <c r="M18" s="36"/>
    </row>
    <row r="19" spans="1:13" x14ac:dyDescent="0.2">
      <c r="A19" s="19">
        <f>(IF(D19=0,0))+IF(D19&gt;0,1+MAX(A$4:A18))</f>
        <v>4</v>
      </c>
      <c r="B19" s="18" t="s">
        <v>13</v>
      </c>
      <c r="C19" s="20" t="s">
        <v>12</v>
      </c>
      <c r="D19" s="16" t="s">
        <v>9</v>
      </c>
      <c r="E19" s="15">
        <v>20.040000000000003</v>
      </c>
      <c r="F19" s="15"/>
      <c r="G19" s="14"/>
      <c r="H19" s="32"/>
      <c r="I19" s="13"/>
      <c r="K19" s="36"/>
      <c r="L19" s="36"/>
      <c r="M19" s="36"/>
    </row>
    <row r="20" spans="1:13" x14ac:dyDescent="0.2">
      <c r="A20" s="19">
        <f>(IF(D20=0,0))+IF(D20&gt;0,1+MAX(A$4:A19))</f>
        <v>0</v>
      </c>
      <c r="B20" s="18"/>
      <c r="C20" s="20"/>
      <c r="D20" s="16"/>
      <c r="E20" s="15"/>
      <c r="F20" s="15"/>
      <c r="G20" s="14"/>
      <c r="H20" s="13"/>
      <c r="I20" s="13"/>
    </row>
    <row r="21" spans="1:13" ht="25.5" x14ac:dyDescent="0.2">
      <c r="A21" s="19">
        <f>(IF(D21=0,0))+IF(D21&gt;0,1+MAX(A$4:A20))</f>
        <v>5</v>
      </c>
      <c r="B21" s="18" t="s">
        <v>11</v>
      </c>
      <c r="C21" s="20" t="s">
        <v>10</v>
      </c>
      <c r="D21" s="16" t="s">
        <v>9</v>
      </c>
      <c r="E21" s="15">
        <v>234.34</v>
      </c>
      <c r="F21" s="15"/>
      <c r="G21" s="14"/>
      <c r="H21" s="32"/>
      <c r="I21" s="13"/>
    </row>
    <row r="22" spans="1:13" x14ac:dyDescent="0.2">
      <c r="A22" s="19">
        <f>(IF(D22=0,0))+IF(D22&gt;0,1+MAX(A$4:A21))</f>
        <v>0</v>
      </c>
      <c r="B22" s="18"/>
      <c r="C22" s="20"/>
      <c r="D22" s="16"/>
      <c r="E22" s="34"/>
      <c r="F22" s="34"/>
      <c r="G22" s="14"/>
      <c r="H22" s="32"/>
      <c r="I22" s="13"/>
    </row>
    <row r="23" spans="1:13" x14ac:dyDescent="0.2">
      <c r="A23" s="19">
        <f>(IF(D23=0,0))+IF(D23&gt;0,1+MAX(A$4:A22))</f>
        <v>6</v>
      </c>
      <c r="B23" s="18" t="s">
        <v>8</v>
      </c>
      <c r="C23" s="20" t="s">
        <v>7</v>
      </c>
      <c r="D23" s="16" t="s">
        <v>1</v>
      </c>
      <c r="E23" s="34">
        <v>1</v>
      </c>
      <c r="F23" s="34"/>
      <c r="G23" s="14"/>
      <c r="H23" s="32"/>
      <c r="I23" s="13"/>
    </row>
    <row r="24" spans="1:13" x14ac:dyDescent="0.2">
      <c r="A24" s="19">
        <f>(IF(D24=0,0))+IF(D24&gt;0,1+MAX(A$4:A23))</f>
        <v>0</v>
      </c>
      <c r="B24" s="18"/>
      <c r="C24" s="20"/>
      <c r="D24" s="16"/>
      <c r="E24" s="34"/>
      <c r="F24" s="34"/>
      <c r="G24" s="14"/>
      <c r="H24" s="32"/>
      <c r="I24" s="13"/>
    </row>
    <row r="25" spans="1:13" x14ac:dyDescent="0.2">
      <c r="A25" s="19">
        <f>(IF(D25=0,0))+IF(D25&gt;0,1+MAX(A$4:A24))</f>
        <v>7</v>
      </c>
      <c r="B25" s="18" t="s">
        <v>6</v>
      </c>
      <c r="C25" s="20" t="s">
        <v>5</v>
      </c>
      <c r="D25" s="16" t="s">
        <v>1</v>
      </c>
      <c r="E25" s="34">
        <v>1</v>
      </c>
      <c r="F25" s="34"/>
      <c r="G25" s="14"/>
      <c r="H25" s="32"/>
      <c r="I25" s="13"/>
    </row>
    <row r="26" spans="1:13" x14ac:dyDescent="0.2">
      <c r="A26" s="19">
        <f>(IF(D26=0,0))+IF(D26&gt;0,1+MAX(A$4:A25))</f>
        <v>0</v>
      </c>
      <c r="B26" s="18"/>
      <c r="C26" s="20"/>
      <c r="D26" s="16"/>
      <c r="E26" s="34"/>
      <c r="F26" s="34"/>
      <c r="G26" s="14"/>
      <c r="H26" s="32"/>
      <c r="I26" s="13"/>
    </row>
    <row r="27" spans="1:13" ht="15.75" customHeight="1" x14ac:dyDescent="0.2">
      <c r="A27" s="19">
        <f>(IF(D27=0,0))+IF(D27&gt;0,1+MAX(A$4:A26))</f>
        <v>8</v>
      </c>
      <c r="B27" s="18">
        <v>2.13</v>
      </c>
      <c r="C27" s="35" t="s">
        <v>4</v>
      </c>
      <c r="D27" s="16" t="s">
        <v>1</v>
      </c>
      <c r="E27" s="34">
        <v>1</v>
      </c>
      <c r="F27" s="34"/>
      <c r="G27" s="14"/>
      <c r="H27" s="32"/>
      <c r="I27" s="13"/>
    </row>
    <row r="28" spans="1:13" x14ac:dyDescent="0.2">
      <c r="A28" s="19">
        <f>(IF(D28=0,0))+IF(D28&gt;0,1+MAX(A$4:A27))</f>
        <v>0</v>
      </c>
      <c r="B28" s="18"/>
      <c r="C28" s="35"/>
      <c r="D28" s="16"/>
      <c r="E28" s="34"/>
      <c r="F28" s="34"/>
      <c r="G28" s="14"/>
      <c r="H28" s="32"/>
      <c r="I28" s="13"/>
    </row>
    <row r="29" spans="1:13" x14ac:dyDescent="0.2">
      <c r="A29" s="19">
        <f>(IF(D29=0,0))+IF(D29&gt;0,1+MAX(A$4:A28))</f>
        <v>9</v>
      </c>
      <c r="B29" s="18" t="s">
        <v>3</v>
      </c>
      <c r="C29" s="35" t="s">
        <v>2</v>
      </c>
      <c r="D29" s="16" t="s">
        <v>1</v>
      </c>
      <c r="E29" s="34">
        <v>1</v>
      </c>
      <c r="F29" s="34"/>
      <c r="G29" s="33"/>
      <c r="H29" s="32"/>
      <c r="I29" s="13"/>
    </row>
    <row r="30" spans="1:13" ht="14.25" x14ac:dyDescent="0.2">
      <c r="A30" s="19">
        <f>(IF(D30=0,0))+IF(D30&gt;0,1+MAX(A$4:A28))</f>
        <v>0</v>
      </c>
      <c r="B30" s="18"/>
      <c r="C30" s="31"/>
      <c r="D30" s="16"/>
      <c r="E30" s="15"/>
      <c r="F30" s="15"/>
      <c r="G30" s="14"/>
      <c r="H30" s="13"/>
      <c r="I30" s="13"/>
    </row>
    <row r="31" spans="1:13" ht="9" customHeight="1" x14ac:dyDescent="0.2">
      <c r="A31" s="19">
        <f>(IF(D31=0,0))+IF(D31&gt;0,1+MAX(A$4:A29))</f>
        <v>0</v>
      </c>
      <c r="B31" s="19"/>
      <c r="C31" s="30"/>
      <c r="D31" s="15"/>
      <c r="E31" s="29"/>
      <c r="F31" s="29"/>
      <c r="G31" s="14"/>
      <c r="H31" s="28"/>
      <c r="I31" s="13"/>
    </row>
    <row r="32" spans="1:13" ht="9" customHeight="1" x14ac:dyDescent="0.2">
      <c r="A32" s="19">
        <f>(IF(D32=0,0))+IF(D32&gt;0,1+MAX(A$4:A30))</f>
        <v>0</v>
      </c>
      <c r="B32" s="18"/>
      <c r="C32" s="27"/>
      <c r="D32" s="26"/>
      <c r="E32" s="25"/>
      <c r="F32" s="25"/>
      <c r="G32" s="24"/>
      <c r="H32" s="24"/>
      <c r="I32" s="23"/>
    </row>
    <row r="33" spans="1:9" ht="25.5" x14ac:dyDescent="0.2">
      <c r="A33" s="19">
        <f>(IF(D33=0,0))+IF(D33&gt;0,1+MAX(A$4:A32))</f>
        <v>0</v>
      </c>
      <c r="B33" s="18"/>
      <c r="C33" s="17" t="str">
        <f>"TOTAL H.T. - "&amp;C6</f>
        <v>TOTAL H.T. - LOT 04 PLATRERIE - REVETEMENTS - PEINTURE D'IMPRESSION - PEINTURE DECORATIVE</v>
      </c>
      <c r="D33" s="16"/>
      <c r="E33" s="15"/>
      <c r="F33" s="15"/>
      <c r="G33" s="14"/>
      <c r="H33" s="13">
        <f>SUM(H8:H32)</f>
        <v>0</v>
      </c>
      <c r="I33" s="13">
        <f>SUM(I5:I32)</f>
        <v>0</v>
      </c>
    </row>
    <row r="34" spans="1:9" ht="9.75" customHeight="1" x14ac:dyDescent="0.2">
      <c r="A34" s="19">
        <f>(IF(D34=0,0))+IF(D34&gt;0,1+MAX(A$4:A33))</f>
        <v>0</v>
      </c>
      <c r="B34" s="18"/>
      <c r="C34" s="20"/>
      <c r="D34" s="16"/>
      <c r="E34" s="15"/>
      <c r="F34" s="15"/>
      <c r="G34" s="14"/>
      <c r="H34" s="13"/>
      <c r="I34" s="13"/>
    </row>
    <row r="35" spans="1:9" x14ac:dyDescent="0.2">
      <c r="A35" s="19">
        <f>(IF(D35=0,0))+IF(D35&gt;0,1+MAX(A$4:A34))</f>
        <v>0</v>
      </c>
      <c r="B35" s="18"/>
      <c r="C35" s="22" t="s">
        <v>0</v>
      </c>
      <c r="D35" s="16"/>
      <c r="E35" s="15"/>
      <c r="F35" s="15"/>
      <c r="G35" s="14"/>
      <c r="H35" s="13">
        <f>+H33*20%</f>
        <v>0</v>
      </c>
      <c r="I35" s="13">
        <f>+I33*20%</f>
        <v>0</v>
      </c>
    </row>
    <row r="36" spans="1:9" x14ac:dyDescent="0.2">
      <c r="A36" s="19">
        <f>(IF(D36=0,0))+IF(D36&gt;0,1+MAX(A$4:A35))</f>
        <v>0</v>
      </c>
      <c r="B36" s="18"/>
      <c r="C36" s="21"/>
      <c r="D36" s="16"/>
      <c r="E36" s="15"/>
      <c r="F36" s="15"/>
      <c r="G36" s="14"/>
      <c r="H36" s="6"/>
      <c r="I36" s="6"/>
    </row>
    <row r="37" spans="1:9" x14ac:dyDescent="0.2">
      <c r="A37" s="19">
        <f>(IF(D37=0,0))+IF(D37&gt;0,1+MAX(A$4:A36))</f>
        <v>0</v>
      </c>
      <c r="B37" s="18"/>
      <c r="C37" s="20"/>
      <c r="D37" s="16"/>
      <c r="E37" s="15"/>
      <c r="F37" s="15"/>
      <c r="G37" s="14"/>
      <c r="H37" s="13"/>
      <c r="I37" s="13"/>
    </row>
    <row r="38" spans="1:9" ht="25.5" x14ac:dyDescent="0.2">
      <c r="A38" s="19">
        <f>(IF(D38=0,0))+IF(D38&gt;0,1+MAX(A$4:A37))</f>
        <v>0</v>
      </c>
      <c r="B38" s="18"/>
      <c r="C38" s="17" t="str">
        <f>"TOTAL T.T.C. - "&amp;C6</f>
        <v>TOTAL T.T.C. - LOT 04 PLATRERIE - REVETEMENTS - PEINTURE D'IMPRESSION - PEINTURE DECORATIVE</v>
      </c>
      <c r="D38" s="16"/>
      <c r="E38" s="15"/>
      <c r="F38" s="15"/>
      <c r="G38" s="14"/>
      <c r="H38" s="13">
        <f>SUM(H33:H35)</f>
        <v>0</v>
      </c>
      <c r="I38" s="13">
        <f>SUM(I33:I35)</f>
        <v>0</v>
      </c>
    </row>
    <row r="39" spans="1:9" x14ac:dyDescent="0.2">
      <c r="A39" s="12">
        <f>(IF(I39=0,0))+IF(I39&gt;0,1+MAX(A$4:A38))</f>
        <v>0</v>
      </c>
      <c r="B39" s="11"/>
      <c r="C39" s="10"/>
      <c r="D39" s="9"/>
      <c r="E39" s="8"/>
      <c r="F39" s="8"/>
      <c r="G39" s="7"/>
      <c r="H39" s="7"/>
      <c r="I39" s="6"/>
    </row>
  </sheetData>
  <mergeCells count="2">
    <mergeCell ref="A2:I2"/>
    <mergeCell ref="A3:I3"/>
  </mergeCells>
  <printOptions horizontalCentered="1"/>
  <pageMargins left="0.39370078740157483" right="0.31496062992125984" top="0.55118110236220474" bottom="0.47244094488188981" header="0.15748031496062992" footer="0.11811023622047245"/>
  <pageSetup paperSize="9" scale="67" fitToHeight="50" orientation="portrait" useFirstPageNumber="1" r:id="rId1"/>
  <headerFooter>
    <oddHeader>&amp;L&amp;"Arial,Gras"&amp;8&amp;K000000VAL DE GRACE - Bâtiment 08 PARIS (75005)&amp;"Arial,Normal"&amp;9
Rénovation des façades, toiture et escalier intérieur monumental&amp;R&amp;8DPGF LOT 04
Bâtiment 08</oddHeader>
    <oddFooter>&amp;R&amp;8ARCHIPAT - Martin BACOT - 
Juillet 2025 
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 plat peint peitn déco</vt:lpstr>
      <vt:lpstr>'lot 04 plat peint peitn déco'!Impression_des_titres</vt:lpstr>
      <vt:lpstr>'lot 04 plat peint peitn déco'!Zone_d_impression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CONVERT Delphine INGE CIVI DEFE</dc:creator>
  <cp:lastModifiedBy>BOSSER Cristelle IEF MINDEF</cp:lastModifiedBy>
  <cp:lastPrinted>2025-08-14T06:24:25Z</cp:lastPrinted>
  <dcterms:created xsi:type="dcterms:W3CDTF">2025-08-05T14:11:17Z</dcterms:created>
  <dcterms:modified xsi:type="dcterms:W3CDTF">2025-08-14T06:24:29Z</dcterms:modified>
</cp:coreProperties>
</file>